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F8CB2A9E-41A5-4CA1-A117-969B02084EE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5" l="1"/>
  <c r="J22" i="5" s="1"/>
  <c r="H38" i="5"/>
  <c r="I37" i="5" l="1"/>
  <c r="J37" i="5" s="1"/>
  <c r="I36" i="5"/>
  <c r="J36" i="5" s="1"/>
  <c r="J38" i="5" l="1"/>
  <c r="J39" i="5"/>
  <c r="J40" i="5" l="1"/>
  <c r="I44" i="5" s="1"/>
  <c r="J44" i="5" s="1"/>
</calcChain>
</file>

<file path=xl/sharedStrings.xml><?xml version="1.0" encoding="utf-8"?>
<sst xmlns="http://schemas.openxmlformats.org/spreadsheetml/2006/main" count="63" uniqueCount="59">
  <si>
    <t>Lp.</t>
  </si>
  <si>
    <t>1.</t>
  </si>
  <si>
    <t>Oznaczenie</t>
  </si>
  <si>
    <t>Opis</t>
  </si>
  <si>
    <t>R</t>
  </si>
  <si>
    <t>SUMA:</t>
  </si>
  <si>
    <t>Lp. pozycji</t>
  </si>
  <si>
    <t>Wartość Oferty netto
[PLN]</t>
  </si>
  <si>
    <t>Składnik cenotwórczy</t>
  </si>
  <si>
    <t>Symbol</t>
  </si>
  <si>
    <t>Jednostka</t>
  </si>
  <si>
    <t>Wartość</t>
  </si>
  <si>
    <t>PLN</t>
  </si>
  <si>
    <t>2a</t>
  </si>
  <si>
    <t>Rb</t>
  </si>
  <si>
    <t>2b</t>
  </si>
  <si>
    <t>%</t>
  </si>
  <si>
    <t>2c</t>
  </si>
  <si>
    <t>2d</t>
  </si>
  <si>
    <t>Rn</t>
  </si>
  <si>
    <t>Szacowana ilość 
roboczogodzin na rok X [rbg/rok]</t>
  </si>
  <si>
    <t>ZAŁĄCZNIK NR 11 DO SWZ – FORMULARZ CENOWY</t>
  </si>
  <si>
    <t xml:space="preserve">Formularz Cenowy </t>
  </si>
  <si>
    <t>Dane Wykonawcy:</t>
  </si>
  <si>
    <r>
      <t>K</t>
    </r>
    <r>
      <rPr>
        <vertAlign val="subscript"/>
        <sz val="8"/>
        <color theme="1"/>
        <rFont val="Calibri"/>
        <family val="2"/>
        <charset val="238"/>
      </rPr>
      <t>p</t>
    </r>
  </si>
  <si>
    <r>
      <t>Z</t>
    </r>
    <r>
      <rPr>
        <vertAlign val="subscript"/>
        <sz val="8"/>
        <color theme="1"/>
        <rFont val="Calibri"/>
        <family val="2"/>
        <charset val="238"/>
      </rPr>
      <t>R,S</t>
    </r>
  </si>
  <si>
    <r>
      <t>K</t>
    </r>
    <r>
      <rPr>
        <vertAlign val="subscript"/>
        <sz val="8"/>
        <color theme="1"/>
        <rFont val="Calibri"/>
        <family val="2"/>
        <charset val="238"/>
      </rPr>
      <t>z</t>
    </r>
  </si>
  <si>
    <r>
      <t>W</t>
    </r>
    <r>
      <rPr>
        <i/>
        <vertAlign val="subscript"/>
        <sz val="8"/>
        <rFont val="Calibri"/>
        <family val="2"/>
        <charset val="238"/>
        <scheme val="minor"/>
      </rPr>
      <t>R</t>
    </r>
    <r>
      <rPr>
        <i/>
        <sz val="8"/>
        <rFont val="Calibri"/>
        <family val="2"/>
        <charset val="238"/>
        <scheme val="minor"/>
      </rPr>
      <t>=X rbg/rok x Stawka rbg brutto</t>
    </r>
  </si>
  <si>
    <r>
      <t>W</t>
    </r>
    <r>
      <rPr>
        <i/>
        <vertAlign val="subscript"/>
        <sz val="8"/>
        <rFont val="Calibri"/>
        <family val="2"/>
        <charset val="238"/>
        <scheme val="minor"/>
      </rPr>
      <t>RN</t>
    </r>
    <r>
      <rPr>
        <i/>
        <sz val="8"/>
        <rFont val="Calibri"/>
        <family val="2"/>
        <charset val="238"/>
        <scheme val="minor"/>
      </rPr>
      <t>=X rbg/rok x Stawka rbg brutto</t>
    </r>
  </si>
  <si>
    <r>
      <t>W</t>
    </r>
    <r>
      <rPr>
        <i/>
        <vertAlign val="subscript"/>
        <sz val="8"/>
        <rFont val="Calibri"/>
        <family val="2"/>
        <charset val="238"/>
        <scheme val="minor"/>
      </rPr>
      <t>S</t>
    </r>
    <r>
      <rPr>
        <i/>
        <sz val="8"/>
        <rFont val="Calibri"/>
        <family val="2"/>
        <charset val="238"/>
        <scheme val="minor"/>
      </rPr>
      <t>=10%xW</t>
    </r>
    <r>
      <rPr>
        <i/>
        <vertAlign val="subscript"/>
        <sz val="8"/>
        <rFont val="Calibri"/>
        <family val="2"/>
        <charset val="238"/>
        <scheme val="minor"/>
      </rPr>
      <t>R</t>
    </r>
  </si>
  <si>
    <r>
      <rPr>
        <b/>
        <i/>
        <sz val="8"/>
        <color theme="1"/>
        <rFont val="Calibri"/>
        <family val="2"/>
        <charset val="238"/>
      </rPr>
      <t xml:space="preserve">Tabela nr 1 </t>
    </r>
    <r>
      <rPr>
        <i/>
        <sz val="8"/>
        <color theme="1"/>
        <rFont val="Calibri"/>
        <family val="2"/>
        <charset val="238"/>
      </rPr>
      <t>– Składniki cenotwórcze*</t>
    </r>
  </si>
  <si>
    <r>
      <t xml:space="preserve">Koszty zakupu materiałów
</t>
    </r>
    <r>
      <rPr>
        <i/>
        <sz val="8"/>
        <color theme="1"/>
        <rFont val="Calibri"/>
        <family val="2"/>
        <charset val="238"/>
      </rPr>
      <t>Koszt zakupu Kz [%].</t>
    </r>
    <r>
      <rPr>
        <sz val="8"/>
        <color theme="1"/>
        <rFont val="Calibri"/>
        <family val="2"/>
        <charset val="238"/>
      </rPr>
      <t xml:space="preserve"> </t>
    </r>
    <r>
      <rPr>
        <b/>
        <sz val="8"/>
        <color theme="1"/>
        <rFont val="Calibri"/>
        <family val="2"/>
        <charset val="238"/>
      </rPr>
      <t>Wykonawca może przyjąć maksymalnie 10%</t>
    </r>
    <r>
      <rPr>
        <sz val="8"/>
        <color theme="1"/>
        <rFont val="Calibri"/>
        <family val="2"/>
        <charset val="238"/>
      </rPr>
      <t xml:space="preserve"> </t>
    </r>
  </si>
  <si>
    <r>
      <rPr>
        <b/>
        <sz val="8"/>
        <color theme="1"/>
        <rFont val="Calibri"/>
        <family val="2"/>
        <charset val="238"/>
        <scheme val="minor"/>
      </rPr>
      <t xml:space="preserve">Tabela nr 2 </t>
    </r>
    <r>
      <rPr>
        <sz val="8"/>
        <color theme="1"/>
        <rFont val="Calibri"/>
        <family val="2"/>
        <charset val="238"/>
        <scheme val="minor"/>
      </rPr>
      <t>–  Roczna szacowana wartość umowy</t>
    </r>
  </si>
  <si>
    <t xml:space="preserve">Łączna wartość umowy w całym okresie jej realizacji
</t>
  </si>
  <si>
    <t>Wartość Oferty brutto
[PLN]</t>
  </si>
  <si>
    <r>
      <rPr>
        <b/>
        <sz val="8"/>
        <color theme="1"/>
        <rFont val="Calibri"/>
        <family val="2"/>
        <charset val="238"/>
        <scheme val="minor"/>
      </rPr>
      <t>Informacja dla Wykonawcy:</t>
    </r>
    <r>
      <rPr>
        <sz val="8"/>
        <color theme="1"/>
        <rFont val="Calibri"/>
        <family val="2"/>
        <scheme val="minor"/>
      </rPr>
      <t xml:space="preserve">
Niniejszy arkusz zawiera w sobie formuły, które pozwalają na automatyczne wypełnienie wybranych pól. W przypadku korzystania z programu, który nie przelicza wartości automatycznie należy wartość poszczególnych kolumn wyliczyć samodzielnie.
Wykonawca wypełnia wyłącznie pola oznaczone żółtym kolorem. Wszystkie kwoty winny być podane w polskich złotych i groszach. W cenie oferty Wykonawca uwzględni wszystkie koszty związane z realizacją zamówienia w tym obmiary szczegółowe dla potrzeb wyceny realizacji Zleceń Wykonania Usługi.</t>
    </r>
  </si>
  <si>
    <t>Wykonywanie usługi utrzymania (awarie, usterki) węzłów cieplnych wraz z infrastrukturą w PGE Toruń S.A.
POST/PEC/PEC/UZB/00993/2025</t>
  </si>
  <si>
    <r>
      <t>W</t>
    </r>
    <r>
      <rPr>
        <vertAlign val="subscript"/>
        <sz val="8"/>
        <rFont val="Calibri"/>
        <family val="2"/>
        <charset val="238"/>
        <scheme val="minor"/>
      </rPr>
      <t>S</t>
    </r>
  </si>
  <si>
    <r>
      <t>W</t>
    </r>
    <r>
      <rPr>
        <vertAlign val="subscript"/>
        <sz val="8"/>
        <rFont val="Calibri"/>
        <family val="2"/>
        <charset val="238"/>
        <scheme val="minor"/>
      </rPr>
      <t>M</t>
    </r>
  </si>
  <si>
    <r>
      <t>W</t>
    </r>
    <r>
      <rPr>
        <vertAlign val="subscript"/>
        <sz val="8"/>
        <rFont val="Calibri"/>
        <family val="2"/>
        <charset val="238"/>
        <scheme val="minor"/>
      </rPr>
      <t>RN</t>
    </r>
  </si>
  <si>
    <r>
      <t>W</t>
    </r>
    <r>
      <rPr>
        <vertAlign val="subscript"/>
        <sz val="8"/>
        <rFont val="Calibri"/>
        <family val="2"/>
        <charset val="238"/>
        <scheme val="minor"/>
      </rPr>
      <t>R</t>
    </r>
  </si>
  <si>
    <r>
      <t>Sprzęt – szacowany 10%  udział od W</t>
    </r>
    <r>
      <rPr>
        <vertAlign val="subscript"/>
        <sz val="8"/>
        <rFont val="Calibri"/>
        <family val="2"/>
        <charset val="238"/>
        <scheme val="minor"/>
      </rPr>
      <t>R</t>
    </r>
    <r>
      <rPr>
        <sz val="10"/>
        <rFont val="Calibri"/>
        <family val="2"/>
        <charset val="238"/>
        <scheme val="minor"/>
      </rPr>
      <t/>
    </r>
  </si>
  <si>
    <t>Wzory dla wyliczenia szacowanej wartości umowy na okres 
1 roku</t>
  </si>
  <si>
    <r>
      <t>Wskaźnik kosztu zakupu K</t>
    </r>
    <r>
      <rPr>
        <b/>
        <vertAlign val="subscript"/>
        <sz val="8"/>
        <color rgb="FF000000"/>
        <rFont val="Calibri"/>
        <family val="2"/>
        <charset val="238"/>
        <scheme val="minor"/>
      </rPr>
      <t xml:space="preserve">Z </t>
    </r>
    <r>
      <rPr>
        <b/>
        <sz val="8"/>
        <color rgb="FF000000"/>
        <rFont val="Calibri"/>
        <family val="2"/>
        <charset val="238"/>
        <scheme val="minor"/>
      </rPr>
      <t>[%]</t>
    </r>
  </si>
  <si>
    <t>Stawka rbg brutto
[PLN/rgb]</t>
  </si>
  <si>
    <t>Szacowana wartość umowy na okres 
1 roku [PLN]</t>
  </si>
  <si>
    <t>Szacowana wratość w całym okreie obowiazywania Umowy na wykonywanie usługi utrzymania (awarie, usterki) węzłów cieplnych wraz z infrastrukturą w PGE Toruń S.A.
Wartość należy uwzględnić w formularzu ofertowym oraz w Systemie Zakupowym</t>
  </si>
  <si>
    <r>
      <t xml:space="preserve">Koszty pośrednie ** </t>
    </r>
    <r>
      <rPr>
        <i/>
        <sz val="8"/>
        <color theme="1"/>
        <rFont val="Calibri"/>
        <family val="2"/>
        <charset val="238"/>
      </rPr>
      <t xml:space="preserve">Kp [%] od R i S. 
</t>
    </r>
    <r>
      <rPr>
        <b/>
        <i/>
        <sz val="8"/>
        <color theme="1"/>
        <rFont val="Calibri"/>
        <family val="2"/>
        <charset val="238"/>
      </rPr>
      <t xml:space="preserve">Wykonawca może przyjąć maksymalnie 75% </t>
    </r>
  </si>
  <si>
    <r>
      <t xml:space="preserve">Zysk za robociznę (R) lub za sprzęt (S)  </t>
    </r>
    <r>
      <rPr>
        <i/>
        <sz val="8"/>
        <color theme="1"/>
        <rFont val="Calibri"/>
        <family val="2"/>
        <charset val="238"/>
      </rPr>
      <t>Zysk Z</t>
    </r>
    <r>
      <rPr>
        <i/>
        <vertAlign val="subscript"/>
        <sz val="8"/>
        <color theme="1"/>
        <rFont val="Calibri"/>
        <family val="2"/>
        <charset val="238"/>
      </rPr>
      <t>R,S</t>
    </r>
    <r>
      <rPr>
        <i/>
        <sz val="8"/>
        <color theme="1"/>
        <rFont val="Calibri"/>
        <family val="2"/>
        <charset val="238"/>
      </rPr>
      <t xml:space="preserve"> [%] od (R+Kp(R))+(R+Kp(S)) </t>
    </r>
    <r>
      <rPr>
        <sz val="8"/>
        <color theme="1"/>
        <rFont val="Calibri"/>
        <family val="2"/>
        <charset val="238"/>
      </rPr>
      <t xml:space="preserve">
</t>
    </r>
    <r>
      <rPr>
        <b/>
        <sz val="8"/>
        <color theme="1"/>
        <rFont val="Calibri"/>
        <family val="2"/>
        <charset val="238"/>
      </rPr>
      <t xml:space="preserve">Wykonawca może przyjąć maksymalnie 17% </t>
    </r>
  </si>
  <si>
    <r>
      <t xml:space="preserve">Robocizna </t>
    </r>
    <r>
      <rPr>
        <b/>
        <sz val="8"/>
        <color rgb="FF000000"/>
        <rFont val="Calibri"/>
        <family val="2"/>
        <charset val="238"/>
        <scheme val="minor"/>
      </rPr>
      <t xml:space="preserve">brutto </t>
    </r>
    <r>
      <rPr>
        <sz val="8"/>
        <color rgb="FF000000"/>
        <rFont val="Calibri"/>
        <family val="2"/>
        <charset val="238"/>
        <scheme val="minor"/>
      </rPr>
      <t xml:space="preserve">[Stawka </t>
    </r>
    <r>
      <rPr>
        <b/>
        <sz val="8"/>
        <color rgb="FF000000"/>
        <rFont val="Calibri"/>
        <family val="2"/>
        <charset val="238"/>
        <scheme val="minor"/>
      </rPr>
      <t>R</t>
    </r>
    <r>
      <rPr>
        <sz val="8"/>
        <rFont val="Calibri"/>
        <family val="2"/>
        <charset val="238"/>
        <scheme val="minor"/>
      </rPr>
      <t xml:space="preserve"> z pkt 1 Tabeli nr 1</t>
    </r>
    <r>
      <rPr>
        <sz val="8"/>
        <color rgb="FF000000"/>
        <rFont val="Calibri"/>
        <family val="2"/>
        <charset val="238"/>
        <scheme val="minor"/>
      </rPr>
      <t>]</t>
    </r>
  </si>
  <si>
    <r>
      <t>Stawka roboczogodziny brutto dla prac realizowanych w soboty, niedziele i święta (</t>
    </r>
    <r>
      <rPr>
        <b/>
        <sz val="8"/>
        <color theme="1"/>
        <rFont val="Calibri"/>
        <family val="2"/>
        <charset val="238"/>
      </rPr>
      <t>Rn = 1,4 x R</t>
    </r>
    <r>
      <rPr>
        <sz val="8"/>
        <color theme="1"/>
        <rFont val="Calibri"/>
        <family val="2"/>
        <charset val="238"/>
      </rPr>
      <t xml:space="preserve">) </t>
    </r>
  </si>
  <si>
    <r>
      <t xml:space="preserve">Robocizna </t>
    </r>
    <r>
      <rPr>
        <b/>
        <sz val="8"/>
        <color rgb="FF000000"/>
        <rFont val="Calibri"/>
        <family val="2"/>
        <charset val="238"/>
        <scheme val="minor"/>
      </rPr>
      <t xml:space="preserve">brutto </t>
    </r>
    <r>
      <rPr>
        <sz val="8"/>
        <color rgb="FF000000"/>
        <rFont val="Calibri"/>
        <family val="2"/>
        <charset val="238"/>
        <scheme val="minor"/>
      </rPr>
      <t xml:space="preserve">[Stawka </t>
    </r>
    <r>
      <rPr>
        <b/>
        <sz val="8"/>
        <color rgb="FF000000"/>
        <rFont val="Calibri"/>
        <family val="2"/>
        <charset val="238"/>
        <scheme val="minor"/>
      </rPr>
      <t>Rn</t>
    </r>
    <r>
      <rPr>
        <sz val="8"/>
        <color rgb="FF000000"/>
        <rFont val="Calibri"/>
        <family val="2"/>
        <charset val="238"/>
        <scheme val="minor"/>
      </rPr>
      <t xml:space="preserve"> z pkt 3 Tabeli nr 1]</t>
    </r>
  </si>
  <si>
    <r>
      <t>W</t>
    </r>
    <r>
      <rPr>
        <i/>
        <vertAlign val="subscript"/>
        <sz val="8"/>
        <rFont val="Calibri"/>
        <family val="2"/>
        <charset val="238"/>
        <scheme val="minor"/>
      </rPr>
      <t>M</t>
    </r>
    <r>
      <rPr>
        <i/>
        <sz val="8"/>
        <rFont val="Calibri"/>
        <family val="2"/>
        <charset val="238"/>
        <scheme val="minor"/>
      </rPr>
      <t>=(1+K</t>
    </r>
    <r>
      <rPr>
        <i/>
        <vertAlign val="subscript"/>
        <sz val="8"/>
        <rFont val="Calibri"/>
        <family val="2"/>
        <charset val="238"/>
        <scheme val="minor"/>
      </rPr>
      <t>Z</t>
    </r>
    <r>
      <rPr>
        <i/>
        <sz val="8"/>
        <rFont val="Calibri"/>
        <family val="2"/>
        <charset val="238"/>
        <scheme val="minor"/>
      </rPr>
      <t>)x0,25x(W</t>
    </r>
    <r>
      <rPr>
        <i/>
        <vertAlign val="subscript"/>
        <sz val="8"/>
        <rFont val="Calibri"/>
        <family val="2"/>
        <charset val="238"/>
        <scheme val="minor"/>
      </rPr>
      <t>R</t>
    </r>
    <r>
      <rPr>
        <i/>
        <sz val="8"/>
        <rFont val="Calibri"/>
        <family val="2"/>
        <charset val="238"/>
        <scheme val="minor"/>
      </rPr>
      <t xml:space="preserve"> + W</t>
    </r>
    <r>
      <rPr>
        <i/>
        <vertAlign val="subscript"/>
        <sz val="8"/>
        <rFont val="Calibri"/>
        <family val="2"/>
        <charset val="238"/>
        <scheme val="minor"/>
      </rPr>
      <t>RN</t>
    </r>
    <r>
      <rPr>
        <i/>
        <sz val="8"/>
        <rFont val="Calibri"/>
        <family val="2"/>
        <charset val="238"/>
        <scheme val="minor"/>
      </rPr>
      <t>)</t>
    </r>
  </si>
  <si>
    <r>
      <t>Materiały –  szacowane 25% udziału od W</t>
    </r>
    <r>
      <rPr>
        <vertAlign val="subscript"/>
        <sz val="8"/>
        <rFont val="Calibri"/>
        <family val="2"/>
        <charset val="238"/>
        <scheme val="minor"/>
      </rPr>
      <t>R</t>
    </r>
    <r>
      <rPr>
        <sz val="8"/>
        <rFont val="Calibri"/>
        <family val="2"/>
        <charset val="238"/>
        <scheme val="minor"/>
      </rPr>
      <t xml:space="preserve"> + W</t>
    </r>
    <r>
      <rPr>
        <vertAlign val="subscript"/>
        <sz val="8"/>
        <rFont val="Calibri"/>
        <family val="2"/>
        <charset val="238"/>
        <scheme val="minor"/>
      </rPr>
      <t xml:space="preserve">RN </t>
    </r>
    <r>
      <rPr>
        <sz val="8"/>
        <rFont val="Calibri"/>
        <family val="2"/>
        <charset val="238"/>
        <scheme val="minor"/>
      </rPr>
      <t>powiększony o koszty zakupu  K</t>
    </r>
    <r>
      <rPr>
        <vertAlign val="subscript"/>
        <sz val="8"/>
        <rFont val="Calibri"/>
        <family val="2"/>
        <charset val="238"/>
        <scheme val="minor"/>
      </rPr>
      <t xml:space="preserve">z  </t>
    </r>
    <r>
      <rPr>
        <sz val="8"/>
        <rFont val="Calibri"/>
        <family val="2"/>
        <charset val="238"/>
        <scheme val="minor"/>
      </rPr>
      <t>[</t>
    </r>
    <r>
      <rPr>
        <b/>
        <sz val="8"/>
        <rFont val="Calibri"/>
        <family val="2"/>
        <charset val="238"/>
        <scheme val="minor"/>
      </rPr>
      <t>K</t>
    </r>
    <r>
      <rPr>
        <b/>
        <vertAlign val="subscript"/>
        <sz val="8"/>
        <rFont val="Calibri"/>
        <family val="2"/>
        <charset val="238"/>
        <scheme val="minor"/>
      </rPr>
      <t>z</t>
    </r>
    <r>
      <rPr>
        <sz val="8"/>
        <rFont val="Calibri"/>
        <family val="2"/>
        <charset val="238"/>
        <scheme val="minor"/>
      </rPr>
      <t xml:space="preserve"> z pkt 2d Tabeli nr 1]</t>
    </r>
  </si>
  <si>
    <t>Dokument należy podpisać kwalifikowanym podpisem elektronicznym przez osobę lub osoby umocowane do złożenia podpisu w imieniu Wykonawcy</t>
  </si>
  <si>
    <r>
      <rPr>
        <b/>
        <sz val="8"/>
        <color theme="1"/>
        <rFont val="Calibri"/>
        <family val="2"/>
        <charset val="238"/>
        <scheme val="minor"/>
      </rPr>
      <t>Tabela nr 3</t>
    </r>
    <r>
      <rPr>
        <sz val="8"/>
        <color theme="1"/>
        <rFont val="Calibri"/>
        <family val="2"/>
        <charset val="238"/>
        <scheme val="minor"/>
      </rPr>
      <t xml:space="preserve"> –  Szacowana wartość umowy w całym okresie jej obowiązywania (Cena oferty)</t>
    </r>
  </si>
  <si>
    <r>
      <rPr>
        <b/>
        <sz val="8"/>
        <rFont val="Calibri"/>
        <family val="2"/>
        <charset val="238"/>
        <scheme val="minor"/>
      </rPr>
      <t xml:space="preserve">UWAGA!
Wykonawca uzupełnia tylko pola zaznaczone kolorem żółtym.
</t>
    </r>
    <r>
      <rPr>
        <sz val="8"/>
        <rFont val="Calibri"/>
        <family val="2"/>
        <charset val="238"/>
        <scheme val="minor"/>
      </rPr>
      <t>*Składniki cenotwórcze są podstawą do wyceny wartości umowy;
**Koszty pośrednie powinny uwzględniać wszystkie koszty towarzyszące robotom instalacyjnym (m.in. BHP, organizacja, zabezpieczenie i oznakowanie miejsca pracy, zabezpieczenie istniejących urządzeń, transport materiałów, itp.);</t>
    </r>
    <r>
      <rPr>
        <sz val="8"/>
        <color rgb="FFFF0000"/>
        <rFont val="Calibri"/>
        <family val="2"/>
        <charset val="238"/>
        <scheme val="minor"/>
      </rPr>
      <t xml:space="preserve">
</t>
    </r>
    <r>
      <rPr>
        <b/>
        <sz val="8"/>
        <rFont val="Calibri"/>
        <family val="2"/>
        <charset val="238"/>
        <scheme val="minor"/>
      </rPr>
      <t xml:space="preserve">Kp </t>
    </r>
    <r>
      <rPr>
        <sz val="8"/>
        <rFont val="Calibri"/>
        <family val="2"/>
        <charset val="238"/>
        <scheme val="minor"/>
      </rPr>
      <t xml:space="preserve">— Koszty pośrednie;
</t>
    </r>
    <r>
      <rPr>
        <b/>
        <sz val="8"/>
        <rFont val="Calibri"/>
        <family val="2"/>
        <charset val="238"/>
        <scheme val="minor"/>
      </rPr>
      <t xml:space="preserve">Kz — </t>
    </r>
    <r>
      <rPr>
        <sz val="8"/>
        <rFont val="Calibri"/>
        <family val="2"/>
        <charset val="238"/>
        <scheme val="minor"/>
      </rPr>
      <t>Koszty zakupu;</t>
    </r>
    <r>
      <rPr>
        <b/>
        <sz val="8"/>
        <rFont val="Calibri"/>
        <family val="2"/>
        <charset val="238"/>
        <scheme val="minor"/>
      </rPr>
      <t xml:space="preserve">
R —</t>
    </r>
    <r>
      <rPr>
        <sz val="8"/>
        <rFont val="Calibri"/>
        <family val="2"/>
        <charset val="238"/>
        <scheme val="minor"/>
      </rPr>
      <t xml:space="preserve"> to stawka roboczogodziny brutto (bez podatku VAT) – w tym koszty pośrednie, zysk, [PLN];
</t>
    </r>
    <r>
      <rPr>
        <b/>
        <sz val="8"/>
        <rFont val="Calibri"/>
        <family val="2"/>
        <charset val="238"/>
        <scheme val="minor"/>
      </rPr>
      <t>Rb</t>
    </r>
    <r>
      <rPr>
        <sz val="8"/>
        <rFont val="Calibri"/>
        <family val="2"/>
        <charset val="238"/>
        <scheme val="minor"/>
      </rPr>
      <t xml:space="preserve"> — stawka roboczogodziny netto;
</t>
    </r>
    <r>
      <rPr>
        <b/>
        <sz val="8"/>
        <rFont val="Calibri"/>
        <family val="2"/>
        <charset val="238"/>
        <scheme val="minor"/>
      </rPr>
      <t xml:space="preserve">Rn — </t>
    </r>
    <r>
      <rPr>
        <sz val="8"/>
        <rFont val="Calibri"/>
        <family val="2"/>
        <charset val="238"/>
        <scheme val="minor"/>
      </rPr>
      <t>Stawka 1,4 xR;</t>
    </r>
    <r>
      <rPr>
        <b/>
        <sz val="8"/>
        <rFont val="Calibri"/>
        <family val="2"/>
        <charset val="238"/>
        <scheme val="minor"/>
      </rPr>
      <t xml:space="preserve">
W</t>
    </r>
    <r>
      <rPr>
        <b/>
        <vertAlign val="subscript"/>
        <sz val="8"/>
        <rFont val="Calibri"/>
        <family val="2"/>
        <charset val="238"/>
        <scheme val="minor"/>
      </rPr>
      <t>Kp</t>
    </r>
    <r>
      <rPr>
        <sz val="8"/>
        <rFont val="Calibri"/>
        <family val="2"/>
        <charset val="238"/>
        <scheme val="minor"/>
      </rPr>
      <t xml:space="preserve"> — wskaźnik narzutu kosztów pośrednich równy Kp/100;
</t>
    </r>
    <r>
      <rPr>
        <b/>
        <sz val="8"/>
        <rFont val="Calibri"/>
        <family val="2"/>
        <charset val="238"/>
        <scheme val="minor"/>
      </rPr>
      <t>Wz</t>
    </r>
    <r>
      <rPr>
        <b/>
        <vertAlign val="subscript"/>
        <sz val="8"/>
        <rFont val="Calibri"/>
        <family val="2"/>
        <charset val="238"/>
        <scheme val="minor"/>
      </rPr>
      <t>R</t>
    </r>
    <r>
      <rPr>
        <b/>
        <sz val="8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— wskaźnik narzutu zysku za robociznę równy Z</t>
    </r>
    <r>
      <rPr>
        <vertAlign val="subscript"/>
        <sz val="8"/>
        <rFont val="Calibri"/>
        <family val="2"/>
        <charset val="238"/>
        <scheme val="minor"/>
      </rPr>
      <t>R,S</t>
    </r>
    <r>
      <rPr>
        <sz val="8"/>
        <rFont val="Calibri"/>
        <family val="2"/>
        <charset val="238"/>
        <scheme val="minor"/>
      </rPr>
      <t xml:space="preserve">/100;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8"/>
        <rFont val="Calibri"/>
        <family val="2"/>
        <charset val="238"/>
        <scheme val="minor"/>
      </rPr>
      <t>Z</t>
    </r>
    <r>
      <rPr>
        <b/>
        <vertAlign val="subscript"/>
        <sz val="8"/>
        <rFont val="Calibri"/>
        <family val="2"/>
        <charset val="238"/>
        <scheme val="minor"/>
      </rPr>
      <t>R,S</t>
    </r>
    <r>
      <rPr>
        <b/>
        <sz val="8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— Zysk;</t>
    </r>
    <r>
      <rPr>
        <sz val="8"/>
        <color rgb="FFFF0000"/>
        <rFont val="Calibri"/>
        <family val="2"/>
        <charset val="238"/>
        <scheme val="minor"/>
      </rPr>
      <t xml:space="preserve">
</t>
    </r>
    <r>
      <rPr>
        <b/>
        <sz val="8"/>
        <rFont val="Calibri"/>
        <family val="2"/>
        <charset val="238"/>
        <scheme val="minor"/>
      </rPr>
      <t>Przy założeniu że: R = Rb + (W</t>
    </r>
    <r>
      <rPr>
        <b/>
        <vertAlign val="subscript"/>
        <sz val="8"/>
        <rFont val="Calibri"/>
        <family val="2"/>
        <charset val="238"/>
        <scheme val="minor"/>
      </rPr>
      <t>Kp</t>
    </r>
    <r>
      <rPr>
        <b/>
        <sz val="8"/>
        <rFont val="Calibri"/>
        <family val="2"/>
        <charset val="238"/>
        <scheme val="minor"/>
      </rPr>
      <t xml:space="preserve"> x Rb) + [Rb + (W</t>
    </r>
    <r>
      <rPr>
        <b/>
        <vertAlign val="subscript"/>
        <sz val="8"/>
        <rFont val="Calibri"/>
        <family val="2"/>
        <charset val="238"/>
        <scheme val="minor"/>
      </rPr>
      <t>Kp</t>
    </r>
    <r>
      <rPr>
        <b/>
        <sz val="8"/>
        <rFont val="Calibri"/>
        <family val="2"/>
        <charset val="238"/>
        <scheme val="minor"/>
      </rPr>
      <t xml:space="preserve"> x Rb)] x Wz</t>
    </r>
    <r>
      <rPr>
        <b/>
        <vertAlign val="subscript"/>
        <sz val="8"/>
        <rFont val="Calibri"/>
        <family val="2"/>
        <charset val="238"/>
        <scheme val="minor"/>
      </rPr>
      <t>R</t>
    </r>
    <r>
      <rPr>
        <b/>
        <sz val="8"/>
        <rFont val="Calibri"/>
        <family val="2"/>
        <charset val="238"/>
        <scheme val="minor"/>
      </rPr>
      <t xml:space="preserve">
</t>
    </r>
  </si>
  <si>
    <r>
      <t xml:space="preserve">Stawka podstawowa za roboczogodziny netto dla prac realizowanych w dni robocze w godzinach 7:00-15:00 oraz 15:00-7:00
</t>
    </r>
    <r>
      <rPr>
        <i/>
        <sz val="8"/>
        <rFont val="Calibri"/>
        <family val="2"/>
        <charset val="238"/>
      </rPr>
      <t>Stawka podstawowa Rb [PLN/rbg]</t>
    </r>
  </si>
  <si>
    <r>
      <t xml:space="preserve">Stawka roboczogodziny brutto </t>
    </r>
    <r>
      <rPr>
        <sz val="8"/>
        <color theme="1"/>
        <rFont val="Calibri"/>
        <family val="2"/>
        <charset val="238"/>
      </rPr>
      <t>(dla prac realizowanych w dni robocze w godzinach 7:00-15:00 oraz 15:00-7:00)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</si>
</sst>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Verdana"/>
      <family val="2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i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vertAlign val="subscript"/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vertAlign val="subscript"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vertAlign val="subscript"/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vertAlign val="subscript"/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i/>
      <sz val="8"/>
      <name val="Calibri"/>
      <family val="2"/>
      <charset val="238"/>
    </font>
    <font>
      <i/>
      <sz val="8"/>
      <color theme="1"/>
      <name val="Verdana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b/>
      <sz val="9"/>
      <name val="Calibri"/>
      <family val="2"/>
      <charset val="238"/>
    </font>
    <font>
      <i/>
      <vertAlign val="subscript"/>
      <sz val="8"/>
      <color theme="1"/>
      <name val="Calibri"/>
      <family val="2"/>
      <charset val="238"/>
    </font>
    <font>
      <b/>
      <i/>
      <sz val="7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0" fillId="5" borderId="0" xfId="0" applyFill="1"/>
    <xf numFmtId="0" fontId="10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4" fontId="8" fillId="0" borderId="2" xfId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44" fontId="8" fillId="3" borderId="2" xfId="1" applyFont="1" applyFill="1" applyBorder="1" applyAlignment="1">
      <alignment horizontal="right" vertical="center" wrapText="1"/>
    </xf>
    <xf numFmtId="165" fontId="8" fillId="3" borderId="2" xfId="5" applyNumberFormat="1" applyFont="1" applyFill="1" applyBorder="1" applyAlignment="1">
      <alignment horizontal="right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6" fillId="5" borderId="2" xfId="2" applyFont="1" applyFill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0" fontId="4" fillId="6" borderId="2" xfId="2" applyFont="1" applyFill="1" applyBorder="1" applyAlignment="1">
      <alignment horizontal="center" vertical="center" wrapText="1"/>
    </xf>
    <xf numFmtId="0" fontId="13" fillId="5" borderId="0" xfId="2" applyFont="1" applyFill="1" applyAlignment="1">
      <alignment vertical="center"/>
    </xf>
    <xf numFmtId="164" fontId="13" fillId="0" borderId="2" xfId="2" applyNumberFormat="1" applyFont="1" applyBorder="1" applyAlignment="1">
      <alignment horizontal="center" vertical="center"/>
    </xf>
    <xf numFmtId="44" fontId="6" fillId="0" borderId="2" xfId="1" applyFont="1" applyBorder="1" applyAlignment="1">
      <alignment vertical="center"/>
    </xf>
    <xf numFmtId="0" fontId="17" fillId="5" borderId="2" xfId="2" applyFont="1" applyFill="1" applyBorder="1" applyAlignment="1">
      <alignment horizontal="center" vertical="center" wrapText="1"/>
    </xf>
    <xf numFmtId="9" fontId="6" fillId="0" borderId="2" xfId="4" applyFont="1" applyFill="1" applyBorder="1" applyAlignment="1">
      <alignment horizontal="center" vertical="center"/>
    </xf>
    <xf numFmtId="44" fontId="6" fillId="0" borderId="2" xfId="3" applyFont="1" applyBorder="1" applyAlignment="1">
      <alignment vertical="center"/>
    </xf>
    <xf numFmtId="0" fontId="6" fillId="5" borderId="0" xfId="0" applyFont="1" applyFill="1"/>
    <xf numFmtId="0" fontId="6" fillId="5" borderId="0" xfId="0" applyFont="1" applyFill="1" applyAlignment="1">
      <alignment horizontal="left"/>
    </xf>
    <xf numFmtId="0" fontId="7" fillId="5" borderId="0" xfId="0" applyFont="1" applyFill="1"/>
    <xf numFmtId="0" fontId="7" fillId="5" borderId="0" xfId="0" applyFont="1" applyFill="1" applyAlignment="1">
      <alignment horizontal="left"/>
    </xf>
    <xf numFmtId="0" fontId="11" fillId="7" borderId="2" xfId="0" applyFont="1" applyFill="1" applyBorder="1" applyAlignment="1">
      <alignment horizontal="center" vertical="center" wrapText="1"/>
    </xf>
    <xf numFmtId="44" fontId="8" fillId="7" borderId="2" xfId="1" applyFont="1" applyFill="1" applyBorder="1" applyAlignment="1">
      <alignment horizontal="right" vertical="center" wrapText="1"/>
    </xf>
    <xf numFmtId="0" fontId="25" fillId="5" borderId="0" xfId="0" applyFont="1" applyFill="1" applyAlignment="1">
      <alignment wrapText="1"/>
    </xf>
    <xf numFmtId="0" fontId="9" fillId="5" borderId="0" xfId="0" applyFont="1" applyFill="1" applyAlignment="1">
      <alignment vertical="center"/>
    </xf>
    <xf numFmtId="0" fontId="11" fillId="5" borderId="0" xfId="0" applyFont="1" applyFill="1" applyAlignment="1">
      <alignment horizontal="left" vertical="center" indent="5"/>
    </xf>
    <xf numFmtId="44" fontId="6" fillId="0" borderId="2" xfId="0" applyNumberFormat="1" applyFont="1" applyBorder="1"/>
    <xf numFmtId="0" fontId="13" fillId="5" borderId="0" xfId="2" applyFont="1" applyFill="1" applyBorder="1" applyAlignme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6" fillId="5" borderId="3" xfId="0" applyFont="1" applyFill="1" applyBorder="1"/>
    <xf numFmtId="44" fontId="29" fillId="0" borderId="13" xfId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6" fillId="3" borderId="0" xfId="0" applyFont="1" applyFill="1"/>
    <xf numFmtId="0" fontId="31" fillId="3" borderId="0" xfId="0" applyFont="1" applyFill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3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9" fillId="0" borderId="2" xfId="0" applyFont="1" applyBorder="1" applyAlignment="1">
      <alignment horizontal="left" vertical="center"/>
    </xf>
    <xf numFmtId="0" fontId="27" fillId="7" borderId="3" xfId="0" applyFont="1" applyFill="1" applyBorder="1" applyAlignment="1">
      <alignment horizontal="left" vertical="top" wrapText="1"/>
    </xf>
    <xf numFmtId="0" fontId="27" fillId="7" borderId="0" xfId="0" applyFont="1" applyFill="1" applyBorder="1" applyAlignment="1">
      <alignment horizontal="left" vertical="top" wrapText="1"/>
    </xf>
    <xf numFmtId="0" fontId="14" fillId="2" borderId="4" xfId="2" applyFont="1" applyFill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0" fontId="16" fillId="5" borderId="2" xfId="2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/>
    </xf>
    <xf numFmtId="0" fontId="10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16" fillId="0" borderId="6" xfId="2" applyFont="1" applyBorder="1" applyAlignment="1">
      <alignment horizontal="left" vertical="center" wrapText="1"/>
    </xf>
    <xf numFmtId="0" fontId="16" fillId="0" borderId="0" xfId="2" applyFont="1" applyBorder="1" applyAlignment="1">
      <alignment horizontal="left" vertical="center" wrapText="1"/>
    </xf>
    <xf numFmtId="0" fontId="16" fillId="0" borderId="7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4" fillId="7" borderId="2" xfId="2" applyFont="1" applyFill="1" applyBorder="1" applyAlignment="1">
      <alignment horizontal="center" vertical="center"/>
    </xf>
    <xf numFmtId="0" fontId="13" fillId="0" borderId="2" xfId="2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3" borderId="4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9" xfId="0" applyFont="1" applyFill="1" applyBorder="1" applyAlignment="1">
      <alignment horizontal="left" vertical="top"/>
    </xf>
    <xf numFmtId="0" fontId="25" fillId="0" borderId="2" xfId="0" applyFont="1" applyBorder="1" applyAlignment="1">
      <alignment horizontal="left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5" fontId="8" fillId="3" borderId="2" xfId="5" applyNumberFormat="1" applyFont="1" applyFill="1" applyBorder="1" applyAlignment="1">
      <alignment horizontal="right" vertical="center" wrapText="1"/>
    </xf>
  </cellXfs>
  <cellStyles count="6">
    <cellStyle name="Normalny" xfId="0" builtinId="0"/>
    <cellStyle name="Normalny 2" xfId="2" xr:uid="{00000000-0005-0000-0000-000001000000}"/>
    <cellStyle name="Procentowy" xfId="5" builtinId="5"/>
    <cellStyle name="Procentowy 2" xfId="4" xr:uid="{00000000-0005-0000-0000-000003000000}"/>
    <cellStyle name="Walutowy" xfId="1" builtinId="4"/>
    <cellStyle name="Walutowy 2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01C29-A94F-486C-B63F-F37D4742D703}">
  <sheetPr>
    <pageSetUpPr fitToPage="1"/>
  </sheetPr>
  <dimension ref="A2:J55"/>
  <sheetViews>
    <sheetView tabSelected="1" topLeftCell="A10" zoomScale="140" zoomScaleNormal="140" workbookViewId="0">
      <selection activeCell="H19" sqref="H19:H20"/>
    </sheetView>
  </sheetViews>
  <sheetFormatPr defaultRowHeight="15" x14ac:dyDescent="0.25"/>
  <cols>
    <col min="1" max="1" width="9.140625" style="1"/>
    <col min="2" max="4" width="9.140625" style="19"/>
    <col min="5" max="5" width="12.28515625" style="19" customWidth="1"/>
    <col min="6" max="6" width="14.85546875" style="19" customWidth="1"/>
    <col min="7" max="7" width="10.42578125" style="19" customWidth="1"/>
    <col min="8" max="8" width="10.85546875" style="19" customWidth="1"/>
    <col min="9" max="9" width="12.85546875" style="19" bestFit="1" customWidth="1"/>
    <col min="10" max="10" width="14.5703125" style="19" customWidth="1"/>
    <col min="11" max="16384" width="9.140625" style="1"/>
  </cols>
  <sheetData>
    <row r="2" spans="2:10" x14ac:dyDescent="0.25">
      <c r="B2" s="65" t="s">
        <v>21</v>
      </c>
      <c r="C2" s="65"/>
      <c r="D2" s="65"/>
      <c r="E2" s="65"/>
      <c r="F2" s="65"/>
      <c r="G2" s="65"/>
      <c r="H2" s="65"/>
      <c r="I2" s="65"/>
      <c r="J2" s="65"/>
    </row>
    <row r="3" spans="2:10" x14ac:dyDescent="0.25">
      <c r="C3" s="20"/>
    </row>
    <row r="4" spans="2:10" x14ac:dyDescent="0.25">
      <c r="B4" s="66" t="s">
        <v>22</v>
      </c>
      <c r="C4" s="66"/>
      <c r="D4" s="66"/>
      <c r="E4" s="66"/>
      <c r="F4" s="66"/>
      <c r="G4" s="66"/>
      <c r="H4" s="66"/>
      <c r="I4" s="66"/>
      <c r="J4" s="66"/>
    </row>
    <row r="5" spans="2:10" x14ac:dyDescent="0.25">
      <c r="B5" s="21"/>
      <c r="C5" s="22"/>
      <c r="D5" s="21"/>
      <c r="E5" s="21"/>
      <c r="F5" s="21"/>
      <c r="G5" s="21"/>
      <c r="H5" s="21"/>
      <c r="I5" s="21"/>
      <c r="J5" s="21"/>
    </row>
    <row r="6" spans="2:10" x14ac:dyDescent="0.25">
      <c r="B6" s="67" t="s">
        <v>23</v>
      </c>
      <c r="C6" s="68"/>
      <c r="D6" s="68"/>
      <c r="E6" s="68"/>
      <c r="F6" s="68"/>
      <c r="G6" s="68"/>
      <c r="H6" s="68"/>
      <c r="I6" s="68"/>
      <c r="J6" s="69"/>
    </row>
    <row r="7" spans="2:10" x14ac:dyDescent="0.25">
      <c r="B7" s="70"/>
      <c r="C7" s="71"/>
      <c r="D7" s="71"/>
      <c r="E7" s="71"/>
      <c r="F7" s="71"/>
      <c r="G7" s="71"/>
      <c r="H7" s="71"/>
      <c r="I7" s="71"/>
      <c r="J7" s="72"/>
    </row>
    <row r="8" spans="2:10" x14ac:dyDescent="0.25">
      <c r="B8" s="73"/>
      <c r="C8" s="74"/>
      <c r="D8" s="74"/>
      <c r="E8" s="74"/>
      <c r="F8" s="74"/>
      <c r="G8" s="74"/>
      <c r="H8" s="74"/>
      <c r="I8" s="74"/>
      <c r="J8" s="75"/>
    </row>
    <row r="9" spans="2:10" x14ac:dyDescent="0.25">
      <c r="B9" s="76" t="s">
        <v>36</v>
      </c>
      <c r="C9" s="76"/>
      <c r="D9" s="76"/>
      <c r="E9" s="76"/>
      <c r="F9" s="76"/>
      <c r="G9" s="76"/>
      <c r="H9" s="76"/>
      <c r="I9" s="76"/>
      <c r="J9" s="76"/>
    </row>
    <row r="10" spans="2:10" x14ac:dyDescent="0.25">
      <c r="B10" s="76"/>
      <c r="C10" s="76"/>
      <c r="D10" s="76"/>
      <c r="E10" s="76"/>
      <c r="F10" s="76"/>
      <c r="G10" s="76"/>
      <c r="H10" s="76"/>
      <c r="I10" s="76"/>
      <c r="J10" s="76"/>
    </row>
    <row r="11" spans="2:10" x14ac:dyDescent="0.25">
      <c r="B11" s="76"/>
      <c r="C11" s="76"/>
      <c r="D11" s="76"/>
      <c r="E11" s="76"/>
      <c r="F11" s="76"/>
      <c r="G11" s="76"/>
      <c r="H11" s="76"/>
      <c r="I11" s="76"/>
      <c r="J11" s="76"/>
    </row>
    <row r="12" spans="2:10" x14ac:dyDescent="0.25">
      <c r="B12" s="25"/>
      <c r="C12" s="25"/>
      <c r="D12" s="25"/>
      <c r="E12" s="25"/>
      <c r="F12" s="25"/>
      <c r="G12" s="25"/>
      <c r="H12" s="25"/>
      <c r="I12" s="25"/>
      <c r="J12" s="25"/>
    </row>
    <row r="13" spans="2:10" x14ac:dyDescent="0.25">
      <c r="B13" s="45" t="s">
        <v>30</v>
      </c>
      <c r="C13" s="45"/>
      <c r="D13" s="45"/>
      <c r="E13" s="45"/>
      <c r="F13" s="45"/>
      <c r="G13" s="45"/>
      <c r="H13" s="45"/>
      <c r="I13" s="45"/>
      <c r="J13" s="45"/>
    </row>
    <row r="14" spans="2:10" ht="15" customHeight="1" x14ac:dyDescent="0.25">
      <c r="B14" s="2" t="s">
        <v>0</v>
      </c>
      <c r="C14" s="54" t="s">
        <v>8</v>
      </c>
      <c r="D14" s="54"/>
      <c r="E14" s="54"/>
      <c r="F14" s="54"/>
      <c r="G14" s="54"/>
      <c r="H14" s="2" t="s">
        <v>9</v>
      </c>
      <c r="I14" s="2" t="s">
        <v>10</v>
      </c>
      <c r="J14" s="2" t="s">
        <v>11</v>
      </c>
    </row>
    <row r="15" spans="2:10" ht="29.25" customHeight="1" x14ac:dyDescent="0.25">
      <c r="B15" s="3">
        <v>1</v>
      </c>
      <c r="C15" s="55" t="s">
        <v>58</v>
      </c>
      <c r="D15" s="55"/>
      <c r="E15" s="55"/>
      <c r="F15" s="55"/>
      <c r="G15" s="55"/>
      <c r="H15" s="4" t="s">
        <v>4</v>
      </c>
      <c r="I15" s="4" t="s">
        <v>12</v>
      </c>
      <c r="J15" s="5">
        <f>ROUND(J16+(J17*J16)+((J16+(J17*J16))*J19),2)</f>
        <v>0</v>
      </c>
    </row>
    <row r="16" spans="2:10" ht="30.75" customHeight="1" x14ac:dyDescent="0.25">
      <c r="B16" s="3" t="s">
        <v>13</v>
      </c>
      <c r="C16" s="56" t="s">
        <v>57</v>
      </c>
      <c r="D16" s="56"/>
      <c r="E16" s="56"/>
      <c r="F16" s="56"/>
      <c r="G16" s="56"/>
      <c r="H16" s="6" t="s">
        <v>14</v>
      </c>
      <c r="I16" s="6" t="s">
        <v>12</v>
      </c>
      <c r="J16" s="7">
        <v>0</v>
      </c>
    </row>
    <row r="17" spans="2:10" ht="15" customHeight="1" x14ac:dyDescent="0.25">
      <c r="B17" s="77" t="s">
        <v>15</v>
      </c>
      <c r="C17" s="56" t="s">
        <v>47</v>
      </c>
      <c r="D17" s="56"/>
      <c r="E17" s="56"/>
      <c r="F17" s="56"/>
      <c r="G17" s="56"/>
      <c r="H17" s="78" t="s">
        <v>24</v>
      </c>
      <c r="I17" s="78" t="s">
        <v>16</v>
      </c>
      <c r="J17" s="79">
        <v>0</v>
      </c>
    </row>
    <row r="18" spans="2:10" x14ac:dyDescent="0.25">
      <c r="B18" s="77"/>
      <c r="C18" s="56"/>
      <c r="D18" s="56"/>
      <c r="E18" s="56"/>
      <c r="F18" s="56"/>
      <c r="G18" s="56"/>
      <c r="H18" s="78"/>
      <c r="I18" s="78"/>
      <c r="J18" s="79"/>
    </row>
    <row r="19" spans="2:10" ht="15" customHeight="1" x14ac:dyDescent="0.25">
      <c r="B19" s="77" t="s">
        <v>17</v>
      </c>
      <c r="C19" s="56" t="s">
        <v>48</v>
      </c>
      <c r="D19" s="56"/>
      <c r="E19" s="56"/>
      <c r="F19" s="56"/>
      <c r="G19" s="56"/>
      <c r="H19" s="78" t="s">
        <v>25</v>
      </c>
      <c r="I19" s="78" t="s">
        <v>16</v>
      </c>
      <c r="J19" s="79">
        <v>0</v>
      </c>
    </row>
    <row r="20" spans="2:10" x14ac:dyDescent="0.25">
      <c r="B20" s="77"/>
      <c r="C20" s="56"/>
      <c r="D20" s="56"/>
      <c r="E20" s="56"/>
      <c r="F20" s="56"/>
      <c r="G20" s="56"/>
      <c r="H20" s="78"/>
      <c r="I20" s="78"/>
      <c r="J20" s="79"/>
    </row>
    <row r="21" spans="2:10" ht="34.5" customHeight="1" x14ac:dyDescent="0.25">
      <c r="B21" s="3" t="s">
        <v>18</v>
      </c>
      <c r="C21" s="56" t="s">
        <v>31</v>
      </c>
      <c r="D21" s="56"/>
      <c r="E21" s="56"/>
      <c r="F21" s="56"/>
      <c r="G21" s="56"/>
      <c r="H21" s="6" t="s">
        <v>26</v>
      </c>
      <c r="I21" s="6" t="s">
        <v>16</v>
      </c>
      <c r="J21" s="8">
        <v>0</v>
      </c>
    </row>
    <row r="22" spans="2:10" ht="35.25" customHeight="1" x14ac:dyDescent="0.25">
      <c r="B22" s="3">
        <v>3</v>
      </c>
      <c r="C22" s="58" t="s">
        <v>50</v>
      </c>
      <c r="D22" s="58"/>
      <c r="E22" s="58"/>
      <c r="F22" s="58"/>
      <c r="G22" s="58"/>
      <c r="H22" s="23" t="s">
        <v>19</v>
      </c>
      <c r="I22" s="23" t="s">
        <v>12</v>
      </c>
      <c r="J22" s="24">
        <f>1.4*J15</f>
        <v>0</v>
      </c>
    </row>
    <row r="23" spans="2:10" x14ac:dyDescent="0.25">
      <c r="C23" s="26"/>
    </row>
    <row r="24" spans="2:10" ht="15" customHeight="1" x14ac:dyDescent="0.25">
      <c r="B24" s="46" t="s">
        <v>56</v>
      </c>
      <c r="C24" s="46"/>
      <c r="D24" s="46"/>
      <c r="E24" s="46"/>
      <c r="F24" s="46"/>
      <c r="G24" s="46"/>
      <c r="H24" s="46"/>
      <c r="I24" s="46"/>
      <c r="J24" s="46"/>
    </row>
    <row r="25" spans="2:10" x14ac:dyDescent="0.25">
      <c r="B25" s="47"/>
      <c r="C25" s="47"/>
      <c r="D25" s="47"/>
      <c r="E25" s="47"/>
      <c r="F25" s="47"/>
      <c r="G25" s="47"/>
      <c r="H25" s="47"/>
      <c r="I25" s="47"/>
      <c r="J25" s="47"/>
    </row>
    <row r="26" spans="2:10" x14ac:dyDescent="0.25">
      <c r="B26" s="47"/>
      <c r="C26" s="47"/>
      <c r="D26" s="47"/>
      <c r="E26" s="47"/>
      <c r="F26" s="47"/>
      <c r="G26" s="47"/>
      <c r="H26" s="47"/>
      <c r="I26" s="47"/>
      <c r="J26" s="47"/>
    </row>
    <row r="27" spans="2:10" x14ac:dyDescent="0.25">
      <c r="B27" s="47"/>
      <c r="C27" s="47"/>
      <c r="D27" s="47"/>
      <c r="E27" s="47"/>
      <c r="F27" s="47"/>
      <c r="G27" s="47"/>
      <c r="H27" s="47"/>
      <c r="I27" s="47"/>
      <c r="J27" s="47"/>
    </row>
    <row r="28" spans="2:10" x14ac:dyDescent="0.25">
      <c r="B28" s="47"/>
      <c r="C28" s="47"/>
      <c r="D28" s="47"/>
      <c r="E28" s="47"/>
      <c r="F28" s="47"/>
      <c r="G28" s="47"/>
      <c r="H28" s="47"/>
      <c r="I28" s="47"/>
      <c r="J28" s="47"/>
    </row>
    <row r="29" spans="2:10" x14ac:dyDescent="0.25">
      <c r="B29" s="47"/>
      <c r="C29" s="47"/>
      <c r="D29" s="47"/>
      <c r="E29" s="47"/>
      <c r="F29" s="47"/>
      <c r="G29" s="47"/>
      <c r="H29" s="47"/>
      <c r="I29" s="47"/>
      <c r="J29" s="47"/>
    </row>
    <row r="30" spans="2:10" x14ac:dyDescent="0.25">
      <c r="B30" s="47"/>
      <c r="C30" s="47"/>
      <c r="D30" s="47"/>
      <c r="E30" s="47"/>
      <c r="F30" s="47"/>
      <c r="G30" s="47"/>
      <c r="H30" s="47"/>
      <c r="I30" s="47"/>
      <c r="J30" s="47"/>
    </row>
    <row r="31" spans="2:10" ht="74.25" customHeight="1" x14ac:dyDescent="0.25">
      <c r="B31" s="47"/>
      <c r="C31" s="47"/>
      <c r="D31" s="47"/>
      <c r="E31" s="47"/>
      <c r="F31" s="47"/>
      <c r="G31" s="47"/>
      <c r="H31" s="47"/>
      <c r="I31" s="47"/>
      <c r="J31" s="47"/>
    </row>
    <row r="32" spans="2:10" x14ac:dyDescent="0.25">
      <c r="C32" s="27"/>
    </row>
    <row r="33" spans="1:10" x14ac:dyDescent="0.25">
      <c r="B33" s="53" t="s">
        <v>32</v>
      </c>
      <c r="C33" s="53"/>
      <c r="D33" s="53"/>
      <c r="E33" s="53"/>
      <c r="F33" s="53"/>
      <c r="G33" s="53"/>
      <c r="H33" s="53"/>
      <c r="I33" s="53"/>
      <c r="J33" s="53"/>
    </row>
    <row r="34" spans="1:10" ht="56.25" x14ac:dyDescent="0.25">
      <c r="B34" s="9" t="s">
        <v>2</v>
      </c>
      <c r="C34" s="48" t="s">
        <v>3</v>
      </c>
      <c r="D34" s="49"/>
      <c r="E34" s="50"/>
      <c r="F34" s="9" t="s">
        <v>42</v>
      </c>
      <c r="G34" s="9" t="s">
        <v>20</v>
      </c>
      <c r="H34" s="9" t="s">
        <v>43</v>
      </c>
      <c r="I34" s="9" t="s">
        <v>44</v>
      </c>
      <c r="J34" s="9" t="s">
        <v>45</v>
      </c>
    </row>
    <row r="35" spans="1:10" x14ac:dyDescent="0.25">
      <c r="B35" s="10">
        <v>1</v>
      </c>
      <c r="C35" s="51">
        <v>2</v>
      </c>
      <c r="D35" s="51"/>
      <c r="E35" s="51"/>
      <c r="F35" s="10">
        <v>3</v>
      </c>
      <c r="G35" s="10">
        <v>4</v>
      </c>
      <c r="H35" s="10">
        <v>5</v>
      </c>
      <c r="I35" s="10">
        <v>6</v>
      </c>
      <c r="J35" s="10">
        <v>7</v>
      </c>
    </row>
    <row r="36" spans="1:10" ht="53.25" customHeight="1" x14ac:dyDescent="0.25">
      <c r="B36" s="33" t="s">
        <v>40</v>
      </c>
      <c r="C36" s="52" t="s">
        <v>49</v>
      </c>
      <c r="D36" s="52"/>
      <c r="E36" s="52"/>
      <c r="F36" s="11" t="s">
        <v>27</v>
      </c>
      <c r="G36" s="12">
        <v>7000</v>
      </c>
      <c r="H36" s="13"/>
      <c r="I36" s="14">
        <f>J15</f>
        <v>0</v>
      </c>
      <c r="J36" s="15">
        <f>G36*I36</f>
        <v>0</v>
      </c>
    </row>
    <row r="37" spans="1:10" ht="55.5" customHeight="1" x14ac:dyDescent="0.25">
      <c r="B37" s="33" t="s">
        <v>39</v>
      </c>
      <c r="C37" s="59" t="s">
        <v>51</v>
      </c>
      <c r="D37" s="60"/>
      <c r="E37" s="61"/>
      <c r="F37" s="11" t="s">
        <v>28</v>
      </c>
      <c r="G37" s="12">
        <v>200</v>
      </c>
      <c r="H37" s="13"/>
      <c r="I37" s="14">
        <f>J22</f>
        <v>0</v>
      </c>
      <c r="J37" s="15">
        <f>G37*I37</f>
        <v>0</v>
      </c>
    </row>
    <row r="38" spans="1:10" ht="117" customHeight="1" x14ac:dyDescent="0.25">
      <c r="B38" s="33" t="s">
        <v>38</v>
      </c>
      <c r="C38" s="62" t="s">
        <v>53</v>
      </c>
      <c r="D38" s="62"/>
      <c r="E38" s="62"/>
      <c r="F38" s="11" t="s">
        <v>52</v>
      </c>
      <c r="G38" s="16"/>
      <c r="H38" s="17">
        <f>J21</f>
        <v>0</v>
      </c>
      <c r="I38" s="16"/>
      <c r="J38" s="18">
        <f>(1+H38)*0.25*(J36+J37)</f>
        <v>0</v>
      </c>
    </row>
    <row r="39" spans="1:10" ht="46.5" customHeight="1" x14ac:dyDescent="0.25">
      <c r="B39" s="33" t="s">
        <v>37</v>
      </c>
      <c r="C39" s="62" t="s">
        <v>41</v>
      </c>
      <c r="D39" s="62"/>
      <c r="E39" s="62"/>
      <c r="F39" s="11" t="s">
        <v>29</v>
      </c>
      <c r="G39" s="16"/>
      <c r="H39" s="16"/>
      <c r="I39" s="16"/>
      <c r="J39" s="18">
        <f>0.1*J36</f>
        <v>0</v>
      </c>
    </row>
    <row r="40" spans="1:10" x14ac:dyDescent="0.25">
      <c r="B40" s="63" t="s">
        <v>5</v>
      </c>
      <c r="C40" s="63"/>
      <c r="D40" s="63"/>
      <c r="E40" s="63"/>
      <c r="F40" s="63"/>
      <c r="G40" s="63"/>
      <c r="H40" s="63"/>
      <c r="I40" s="63"/>
      <c r="J40" s="28">
        <f>SUM(J36:J39)</f>
        <v>0</v>
      </c>
    </row>
    <row r="42" spans="1:10" x14ac:dyDescent="0.25">
      <c r="A42" s="29"/>
      <c r="B42" s="64" t="s">
        <v>55</v>
      </c>
      <c r="C42" s="64"/>
      <c r="D42" s="64"/>
      <c r="E42" s="64"/>
      <c r="F42" s="64"/>
      <c r="G42" s="64"/>
      <c r="H42" s="64"/>
      <c r="I42" s="64"/>
      <c r="J42" s="64"/>
    </row>
    <row r="43" spans="1:10" ht="38.25" customHeight="1" x14ac:dyDescent="0.25">
      <c r="B43" s="30" t="s">
        <v>6</v>
      </c>
      <c r="C43" s="37" t="s">
        <v>33</v>
      </c>
      <c r="D43" s="38"/>
      <c r="E43" s="38"/>
      <c r="F43" s="38"/>
      <c r="G43" s="38"/>
      <c r="H43" s="39"/>
      <c r="I43" s="4" t="s">
        <v>7</v>
      </c>
      <c r="J43" s="4" t="s">
        <v>34</v>
      </c>
    </row>
    <row r="44" spans="1:10" ht="36" customHeight="1" x14ac:dyDescent="0.25">
      <c r="B44" s="34" t="s">
        <v>1</v>
      </c>
      <c r="C44" s="40" t="s">
        <v>46</v>
      </c>
      <c r="D44" s="41"/>
      <c r="E44" s="41"/>
      <c r="F44" s="41"/>
      <c r="G44" s="41"/>
      <c r="H44" s="42"/>
      <c r="I44" s="32">
        <f>J40*3</f>
        <v>0</v>
      </c>
      <c r="J44" s="32">
        <f>I44*1.23</f>
        <v>0</v>
      </c>
    </row>
    <row r="45" spans="1:10" x14ac:dyDescent="0.25">
      <c r="B45" s="57"/>
      <c r="C45" s="57"/>
      <c r="D45" s="57"/>
      <c r="E45" s="57"/>
      <c r="F45" s="57"/>
      <c r="G45" s="57"/>
      <c r="H45" s="31"/>
      <c r="I45" s="31"/>
      <c r="J45" s="31"/>
    </row>
    <row r="46" spans="1:10" ht="15" customHeight="1" x14ac:dyDescent="0.25">
      <c r="B46" s="43" t="s">
        <v>35</v>
      </c>
      <c r="C46" s="44"/>
      <c r="D46" s="44"/>
      <c r="E46" s="44"/>
      <c r="F46" s="44"/>
      <c r="G46" s="44"/>
      <c r="H46" s="44"/>
      <c r="I46" s="44"/>
      <c r="J46" s="44"/>
    </row>
    <row r="47" spans="1:10" ht="15" customHeight="1" x14ac:dyDescent="0.25">
      <c r="B47" s="44"/>
      <c r="C47" s="44"/>
      <c r="D47" s="44"/>
      <c r="E47" s="44"/>
      <c r="F47" s="44"/>
      <c r="G47" s="44"/>
      <c r="H47" s="44"/>
      <c r="I47" s="44"/>
      <c r="J47" s="44"/>
    </row>
    <row r="48" spans="1:10" x14ac:dyDescent="0.25">
      <c r="B48" s="44"/>
      <c r="C48" s="44"/>
      <c r="D48" s="44"/>
      <c r="E48" s="44"/>
      <c r="F48" s="44"/>
      <c r="G48" s="44"/>
      <c r="H48" s="44"/>
      <c r="I48" s="44"/>
      <c r="J48" s="44"/>
    </row>
    <row r="49" spans="2:10" x14ac:dyDescent="0.25">
      <c r="B49" s="44"/>
      <c r="C49" s="44"/>
      <c r="D49" s="44"/>
      <c r="E49" s="44"/>
      <c r="F49" s="44"/>
      <c r="G49" s="44"/>
      <c r="H49" s="44"/>
      <c r="I49" s="44"/>
      <c r="J49" s="44"/>
    </row>
    <row r="50" spans="2:10" x14ac:dyDescent="0.25">
      <c r="B50" s="44"/>
      <c r="C50" s="44"/>
      <c r="D50" s="44"/>
      <c r="E50" s="44"/>
      <c r="F50" s="44"/>
      <c r="G50" s="44"/>
      <c r="H50" s="44"/>
      <c r="I50" s="44"/>
      <c r="J50" s="44"/>
    </row>
    <row r="52" spans="2:10" x14ac:dyDescent="0.25">
      <c r="H52" s="35"/>
      <c r="I52" s="35"/>
      <c r="J52" s="35"/>
    </row>
    <row r="53" spans="2:10" x14ac:dyDescent="0.25">
      <c r="H53" s="35"/>
      <c r="I53" s="35"/>
      <c r="J53" s="35"/>
    </row>
    <row r="54" spans="2:10" x14ac:dyDescent="0.25">
      <c r="H54" s="36" t="s">
        <v>54</v>
      </c>
      <c r="I54" s="36"/>
      <c r="J54" s="36"/>
    </row>
    <row r="55" spans="2:10" ht="15" customHeight="1" x14ac:dyDescent="0.25">
      <c r="H55" s="36"/>
      <c r="I55" s="36"/>
      <c r="J55" s="36"/>
    </row>
  </sheetData>
  <mergeCells count="35">
    <mergeCell ref="C21:G21"/>
    <mergeCell ref="B2:J2"/>
    <mergeCell ref="B4:J4"/>
    <mergeCell ref="B6:J8"/>
    <mergeCell ref="B9:J11"/>
    <mergeCell ref="B17:B18"/>
    <mergeCell ref="H17:H18"/>
    <mergeCell ref="I17:I18"/>
    <mergeCell ref="J17:J18"/>
    <mergeCell ref="B19:B20"/>
    <mergeCell ref="H19:H20"/>
    <mergeCell ref="I19:I20"/>
    <mergeCell ref="J19:J20"/>
    <mergeCell ref="C19:G20"/>
    <mergeCell ref="C37:E37"/>
    <mergeCell ref="C38:E38"/>
    <mergeCell ref="C39:E39"/>
    <mergeCell ref="B40:I40"/>
    <mergeCell ref="B42:J42"/>
    <mergeCell ref="H54:J55"/>
    <mergeCell ref="C43:H43"/>
    <mergeCell ref="C44:H44"/>
    <mergeCell ref="B46:J50"/>
    <mergeCell ref="B13:J13"/>
    <mergeCell ref="B24:J31"/>
    <mergeCell ref="C34:E34"/>
    <mergeCell ref="C35:E35"/>
    <mergeCell ref="C36:E36"/>
    <mergeCell ref="B33:J33"/>
    <mergeCell ref="C14:G14"/>
    <mergeCell ref="C15:G15"/>
    <mergeCell ref="C16:G16"/>
    <mergeCell ref="C17:G18"/>
    <mergeCell ref="B45:G45"/>
    <mergeCell ref="C22:G22"/>
  </mergeCells>
  <pageMargins left="0.7" right="0.7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DPFVW34YURAE-1996658973-1496</_dlc_DocId>
    <_dlc_DocIdUrl xmlns="a19cb1c7-c5c7-46d4-85ae-d83685407bba">
      <Url>https://swpp2.dms.gkpge.pl/sites/40/_layouts/15/DocIdRedir.aspx?ID=DPFVW34YURAE-1996658973-1496</Url>
      <Description>DPFVW34YURAE-1996658973-1496</Description>
    </_dlc_DocIdUrl>
    <dmsv2BaseFileName xmlns="http://schemas.microsoft.com/sharepoint/v3">Załącznik nr 3 do OPZ- Formulaz cenowy 12.11.2025.xlsx</dmsv2BaseFileName>
    <dmsv2BaseDisplayName xmlns="http://schemas.microsoft.com/sharepoint/v3">Załącznik nr 3 do OPZ- Formulaz cenowy 12.11.2025</dmsv2BaseDisplayName>
    <dmsv2SWPP2ObjectNumber xmlns="http://schemas.microsoft.com/sharepoint/v3">POST/PEC/PEC/UZB/00993/2025                       </dmsv2SWPP2ObjectNumber>
    <dmsv2SWPP2SumMD5 xmlns="http://schemas.microsoft.com/sharepoint/v3">dba75324f7727fa2809eb96bef32856c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699446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23768544</dmsv2BaseClientSystemDocumentID>
    <dmsv2BaseModifiedByID xmlns="http://schemas.microsoft.com/sharepoint/v3">19100911</dmsv2BaseModifiedByID>
    <dmsv2BaseCreatedByID xmlns="http://schemas.microsoft.com/sharepoint/v3">19100911</dmsv2BaseCreatedByID>
    <dmsv2SWPP2ObjectDepartment xmlns="http://schemas.microsoft.com/sharepoint/v3">00000001000l0003000q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2CE46B33-25B2-4E93-8844-544D54A92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DD27F8-CE5F-4193-B1E3-2B505E8EE2F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81E0E99-502F-4CF5-A3DB-E9AF71AD7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8414AF3-6D4E-4E02-A887-1B05194CBED1}">
  <ds:schemaRefs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2025-12-10T14:00:46Z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86b72061-eb9a-4ec0-85ae-17b34a8c0c4d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2025-09-16T11:17:26Z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28d23fa7-1aaa-41c2-a158-437f42bfae41</vt:lpwstr>
  </property>
  <property fmtid="{D5CDD505-2E9C-101B-9397-08002B2CF9AE}" pid="10" name="MSIP_Label_66b5d990-821a-4d41-b503-280f184b2126_ContentBits">
    <vt:lpwstr>0</vt:lpwstr>
  </property>
</Properties>
</file>